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s="1"/>
  <c r="O12" i="1" s="1"/>
  <c r="O15" i="1" s="1"/>
  <c r="M7" i="1"/>
  <c r="M8" i="1" s="1"/>
  <c r="AE8" i="1"/>
  <c r="AD8" i="1"/>
  <c r="AC8" i="1"/>
  <c r="AB8" i="1"/>
  <c r="AA8" i="1"/>
  <c r="Z8" i="1"/>
  <c r="Y8" i="1"/>
  <c r="X8" i="1"/>
  <c r="W8" i="1"/>
  <c r="V8" i="1"/>
  <c r="U8" i="1"/>
  <c r="T8" i="1"/>
  <c r="I13" i="1" s="1"/>
  <c r="M13" i="1" s="1"/>
  <c r="S8" i="1"/>
  <c r="H13" i="1"/>
  <c r="R8" i="1"/>
  <c r="G13" i="1"/>
  <c r="Q8" i="1"/>
  <c r="F13" i="1"/>
  <c r="P8" i="1"/>
  <c r="E13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D9" i="1"/>
  <c r="K13" i="1"/>
  <c r="L13" i="1"/>
  <c r="N12" i="1"/>
  <c r="K12" i="1" l="1"/>
  <c r="F15" i="1"/>
  <c r="K15" i="1" s="1"/>
  <c r="L12" i="1"/>
  <c r="H15" i="1"/>
  <c r="L15" i="1" s="1"/>
  <c r="I15" i="1"/>
  <c r="M12" i="1"/>
  <c r="M15" i="1" l="1"/>
  <c r="N15" i="1"/>
</calcChain>
</file>

<file path=xl/sharedStrings.xml><?xml version="1.0" encoding="utf-8"?>
<sst xmlns="http://schemas.openxmlformats.org/spreadsheetml/2006/main" count="82" uniqueCount="56">
  <si>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</si>
  <si>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</si>
  <si>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</si>
  <si>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</si>
  <si>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</si>
  <si>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</si>
  <si>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</si>
  <si>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</si>
  <si>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</si>
  <si>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</si>
  <si>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</si>
  <si>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</si>
  <si>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</si>
  <si>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</si>
  <si>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</si>
  <si>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</si>
  <si>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</si>
  <si>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</si>
  <si>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</si>
  <si>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</si>
  <si>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</si>
  <si>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</si>
  <si>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</si>
  <si>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</si>
  <si>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</si>
  <si>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</si>
  <si>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</si>
  <si>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</si>
  <si>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</si>
  <si>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</si>
  <si>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</si>
  <si>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</si>
  <si>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</si>
  <si>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</si>
  <si>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</si>
  <si>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Henna Tuomikoski</t>
  </si>
  <si>
    <t>16.1.1978</t>
  </si>
  <si>
    <t>1.</t>
  </si>
  <si>
    <t>PattU</t>
  </si>
  <si>
    <t>play off</t>
  </si>
  <si>
    <t>PattU = Pattijoen Urheilijat  (1928)</t>
  </si>
  <si>
    <t>ykköspesis</t>
  </si>
  <si>
    <t>ENSIMMÄISET</t>
  </si>
  <si>
    <t>Ottelu</t>
  </si>
  <si>
    <t>1.  ottelu</t>
  </si>
  <si>
    <t>Lyöty juoksu</t>
  </si>
  <si>
    <t>6.  ottelu</t>
  </si>
  <si>
    <t>Tuotu juoksu</t>
  </si>
  <si>
    <t>Kunnari</t>
  </si>
  <si>
    <t>13.05. 2000  Kirittäret - PattU  1-0  (4-4, 4-2)</t>
  </si>
  <si>
    <t xml:space="preserve">  22 v   3 kk 27 pv</t>
  </si>
  <si>
    <t>17.05. 2000  PattU - Virkiä  2-1  (5-3, 3-9, 1-0)</t>
  </si>
  <si>
    <t xml:space="preserve">  22 v   4 kk   1 pv</t>
  </si>
  <si>
    <t>07.06. 2000  PattU - ViVe  2-0  (5-1, 13-1)</t>
  </si>
  <si>
    <t>8.  ottelu</t>
  </si>
  <si>
    <t xml:space="preserve">  22 v   4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</si>
</sst>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1997</v>
      </c>
      <c r="C4" s="64"/>
      <c r="D4" s="65" t="s">
        <v>38</v>
      </c>
      <c r="E4" s="64"/>
      <c r="F4" s="66" t="s">
        <v>41</v>
      </c>
      <c r="G4" s="67"/>
      <c r="H4" s="68"/>
      <c r="I4" s="64"/>
      <c r="J4" s="64"/>
      <c r="K4" s="64"/>
      <c r="L4" s="64"/>
      <c r="M4" s="64"/>
      <c r="N4" s="6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1998</v>
      </c>
      <c r="C5" s="64"/>
      <c r="D5" s="65" t="s">
        <v>38</v>
      </c>
      <c r="E5" s="64"/>
      <c r="F5" s="66" t="s">
        <v>41</v>
      </c>
      <c r="G5" s="67"/>
      <c r="H5" s="68"/>
      <c r="I5" s="64"/>
      <c r="J5" s="64"/>
      <c r="K5" s="64"/>
      <c r="L5" s="64"/>
      <c r="M5" s="64"/>
      <c r="N5" s="6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1999</v>
      </c>
      <c r="C6" s="64"/>
      <c r="D6" s="65" t="s">
        <v>38</v>
      </c>
      <c r="E6" s="64"/>
      <c r="F6" s="66" t="s">
        <v>41</v>
      </c>
      <c r="G6" s="67"/>
      <c r="H6" s="68"/>
      <c r="I6" s="64"/>
      <c r="J6" s="64"/>
      <c r="K6" s="64"/>
      <c r="L6" s="64"/>
      <c r="M6" s="64"/>
      <c r="N6" s="6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42" t="s">
        <v>37</v>
      </c>
      <c r="D7" s="41" t="s">
        <v>38</v>
      </c>
      <c r="E7" s="27">
        <v>21</v>
      </c>
      <c r="F7" s="27">
        <v>1</v>
      </c>
      <c r="G7" s="27">
        <v>18</v>
      </c>
      <c r="H7" s="27">
        <v>5</v>
      </c>
      <c r="I7" s="27">
        <v>44</v>
      </c>
      <c r="J7" s="27">
        <v>5</v>
      </c>
      <c r="K7" s="27">
        <v>7</v>
      </c>
      <c r="L7" s="27">
        <v>13</v>
      </c>
      <c r="M7" s="27">
        <f>PRODUCT(F7+G7)</f>
        <v>19</v>
      </c>
      <c r="N7" s="30">
        <v>0.436</v>
      </c>
      <c r="O7" s="63">
        <f>PRODUCT(I7/N7)</f>
        <v>100.91743119266054</v>
      </c>
      <c r="P7" s="27">
        <v>11</v>
      </c>
      <c r="Q7" s="27">
        <v>0</v>
      </c>
      <c r="R7" s="27">
        <v>5</v>
      </c>
      <c r="S7" s="27">
        <v>0</v>
      </c>
      <c r="T7" s="27">
        <v>20</v>
      </c>
      <c r="U7" s="62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55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SUM(E7:E7)</f>
        <v>21</v>
      </c>
      <c r="F8" s="19">
        <f t="shared" si="0"/>
        <v>1</v>
      </c>
      <c r="G8" s="19">
        <f t="shared" si="0"/>
        <v>18</v>
      </c>
      <c r="H8" s="19">
        <f t="shared" si="0"/>
        <v>5</v>
      </c>
      <c r="I8" s="19">
        <f t="shared" si="0"/>
        <v>44</v>
      </c>
      <c r="J8" s="19">
        <f t="shared" si="0"/>
        <v>5</v>
      </c>
      <c r="K8" s="19">
        <f t="shared" si="0"/>
        <v>7</v>
      </c>
      <c r="L8" s="19">
        <f t="shared" si="0"/>
        <v>13</v>
      </c>
      <c r="M8" s="19">
        <f t="shared" si="0"/>
        <v>19</v>
      </c>
      <c r="N8" s="31">
        <v>0.436</v>
      </c>
      <c r="O8" s="32">
        <f>SUM(O7)</f>
        <v>100.91743119266054</v>
      </c>
      <c r="P8" s="19">
        <f t="shared" ref="P8:AE8" si="1">SUM(P7:P7)</f>
        <v>11</v>
      </c>
      <c r="Q8" s="19">
        <f t="shared" si="1"/>
        <v>0</v>
      </c>
      <c r="R8" s="19">
        <f t="shared" si="1"/>
        <v>5</v>
      </c>
      <c r="S8" s="19">
        <f t="shared" si="1"/>
        <v>0</v>
      </c>
      <c r="T8" s="19">
        <f t="shared" si="1"/>
        <v>20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1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64.333333333333343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42</v>
      </c>
      <c r="Q11" s="13"/>
      <c r="R11" s="13"/>
      <c r="S11" s="13"/>
      <c r="T11" s="70"/>
      <c r="U11" s="70"/>
      <c r="V11" s="70"/>
      <c r="W11" s="70"/>
      <c r="X11" s="70"/>
      <c r="Y11" s="13"/>
      <c r="Z11" s="13"/>
      <c r="AA11" s="13"/>
      <c r="AB11" s="13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3"/>
      <c r="E12" s="27">
        <f>PRODUCT(E8)</f>
        <v>21</v>
      </c>
      <c r="F12" s="27">
        <f>PRODUCT(F8)</f>
        <v>1</v>
      </c>
      <c r="G12" s="27">
        <f>PRODUCT(G8)</f>
        <v>18</v>
      </c>
      <c r="H12" s="27">
        <f>PRODUCT(H8)</f>
        <v>5</v>
      </c>
      <c r="I12" s="27">
        <f>PRODUCT(I8)</f>
        <v>44</v>
      </c>
      <c r="J12" s="1"/>
      <c r="K12" s="44">
        <f>PRODUCT((F12+G12)/E12)</f>
        <v>0.90476190476190477</v>
      </c>
      <c r="L12" s="44">
        <f>PRODUCT(H12/E12)</f>
        <v>0.23809523809523808</v>
      </c>
      <c r="M12" s="44">
        <f>PRODUCT(I12/E12)</f>
        <v>2.0952380952380953</v>
      </c>
      <c r="N12" s="30">
        <f>PRODUCT(N8)</f>
        <v>0.436</v>
      </c>
      <c r="O12" s="25">
        <f>PRODUCT(O8)</f>
        <v>100.91743119266054</v>
      </c>
      <c r="P12" s="71" t="s">
        <v>43</v>
      </c>
      <c r="Q12" s="72"/>
      <c r="R12" s="72"/>
      <c r="S12" s="73" t="s">
        <v>49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44</v>
      </c>
      <c r="AE12" s="73"/>
      <c r="AF12" s="75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5" t="s">
        <v>18</v>
      </c>
      <c r="C13" s="46"/>
      <c r="D13" s="47"/>
      <c r="E13" s="27">
        <f>PRODUCT(P8)</f>
        <v>11</v>
      </c>
      <c r="F13" s="27">
        <f>PRODUCT(Q8)</f>
        <v>0</v>
      </c>
      <c r="G13" s="27">
        <f>PRODUCT(R8)</f>
        <v>5</v>
      </c>
      <c r="H13" s="27">
        <f>PRODUCT(S8)</f>
        <v>0</v>
      </c>
      <c r="I13" s="27">
        <f>PRODUCT(T8)</f>
        <v>20</v>
      </c>
      <c r="J13" s="1"/>
      <c r="K13" s="44">
        <f>PRODUCT((F13+G13)/E13)</f>
        <v>0.45454545454545453</v>
      </c>
      <c r="L13" s="44">
        <f>PRODUCT(H13/E13)</f>
        <v>0</v>
      </c>
      <c r="M13" s="44">
        <f>PRODUCT(I13/E13)</f>
        <v>1.8181818181818181</v>
      </c>
      <c r="N13" s="30">
        <v>0.32800000000000001</v>
      </c>
      <c r="O13" s="25">
        <v>61</v>
      </c>
      <c r="P13" s="76" t="s">
        <v>45</v>
      </c>
      <c r="Q13" s="77"/>
      <c r="R13" s="77"/>
      <c r="S13" s="78" t="s">
        <v>51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46</v>
      </c>
      <c r="AE13" s="78"/>
      <c r="AF13" s="80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8" t="s">
        <v>19</v>
      </c>
      <c r="C14" s="49"/>
      <c r="D14" s="50"/>
      <c r="E14" s="28"/>
      <c r="F14" s="28"/>
      <c r="G14" s="28"/>
      <c r="H14" s="28"/>
      <c r="I14" s="28"/>
      <c r="J14" s="1"/>
      <c r="K14" s="51"/>
      <c r="L14" s="51"/>
      <c r="M14" s="51"/>
      <c r="N14" s="52"/>
      <c r="O14" s="25"/>
      <c r="P14" s="76" t="s">
        <v>47</v>
      </c>
      <c r="Q14" s="77"/>
      <c r="R14" s="77"/>
      <c r="S14" s="78" t="s">
        <v>53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 t="s">
        <v>54</v>
      </c>
      <c r="AE14" s="78"/>
      <c r="AF14" s="80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3" t="s">
        <v>20</v>
      </c>
      <c r="C15" s="54"/>
      <c r="D15" s="55"/>
      <c r="E15" s="19">
        <f>SUM(E12:E14)</f>
        <v>32</v>
      </c>
      <c r="F15" s="19">
        <f>SUM(F12:F14)</f>
        <v>1</v>
      </c>
      <c r="G15" s="19">
        <f>SUM(G12:G14)</f>
        <v>23</v>
      </c>
      <c r="H15" s="19">
        <f>SUM(H12:H14)</f>
        <v>5</v>
      </c>
      <c r="I15" s="19">
        <f>SUM(I12:I14)</f>
        <v>64</v>
      </c>
      <c r="J15" s="1"/>
      <c r="K15" s="56">
        <f>PRODUCT((F15+G15)/E15)</f>
        <v>0.75</v>
      </c>
      <c r="L15" s="56">
        <f>PRODUCT(H15/E15)</f>
        <v>0.15625</v>
      </c>
      <c r="M15" s="56">
        <f>PRODUCT(I15/E15)</f>
        <v>2</v>
      </c>
      <c r="N15" s="31">
        <f>PRODUCT(I15/O15)</f>
        <v>0.39526318771601787</v>
      </c>
      <c r="O15" s="25">
        <f>SUM(O12:O14)</f>
        <v>161.91743119266056</v>
      </c>
      <c r="P15" s="81" t="s">
        <v>48</v>
      </c>
      <c r="Q15" s="82"/>
      <c r="R15" s="82"/>
      <c r="S15" s="83" t="s">
        <v>53</v>
      </c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4" t="s">
        <v>54</v>
      </c>
      <c r="AE15" s="83"/>
      <c r="AF15" s="85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1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9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58"/>
      <c r="N21" s="5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5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9"/>
      <c r="AI37" s="59"/>
      <c r="AJ37" s="59"/>
      <c r="AK37" s="59"/>
      <c r="AL37" s="5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9"/>
      <c r="AI38" s="59"/>
      <c r="AJ38" s="59"/>
      <c r="AK38" s="59"/>
      <c r="AL38" s="5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2019-02-02T13:19:03Z</dcterms:modified>
</cp:coreProperties>
</file>